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Pielikums nr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<sst xmlns="http://schemas.openxmlformats.org/spreadsheetml/2006/main" count="43" uniqueCount="42">
  <si>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Netiešās izmaksas</t>
  </si>
  <si>
    <t>atvaļinājuma nauda</t>
  </si>
  <si>
    <t>FAKTISKO IZMAKSU KALKULĀCIJA 2016.GADĀ AIZPUTES VIDUSSKOLAS NOMAS TELPĀM</t>
  </si>
  <si>
    <t>Kopā</t>
  </si>
  <si>
    <t>VSAOI</t>
  </si>
  <si>
    <t>saimnieciskie uzturēšanas līdzekļi</t>
  </si>
  <si>
    <t>t.sk. PVN   (likme 21%)</t>
  </si>
  <si>
    <r>
      <t>Ēkas kopējā platība m</t>
    </r>
    <r>
      <rPr>
        <vertAlign val="superscript"/>
        <sz val="9"/>
        <rFont val="Arial"/>
        <family val="2"/>
      </rPr>
      <t>2</t>
    </r>
  </si>
  <si>
    <t>Rādītāju nosaukums</t>
  </si>
  <si>
    <t xml:space="preserve">Tiešās izmaksas </t>
  </si>
  <si>
    <t>ūdensapgāde</t>
  </si>
  <si>
    <t>elektroenerģija</t>
  </si>
  <si>
    <t>Izmaksas budžeta gadā EUR</t>
  </si>
  <si>
    <t>Kopā:</t>
  </si>
  <si>
    <r>
      <t>Vienas vienības plānotās  izmaksas ieskaitot PVN uz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EUR</t>
    </r>
  </si>
  <si>
    <t>saimniecības vadītāja 0,2 slodze atlīdzība</t>
  </si>
  <si>
    <r>
      <t>Telpas Nr.82 platība m</t>
    </r>
    <r>
      <rPr>
        <vertAlign val="superscript"/>
        <sz val="9"/>
        <rFont val="Arial"/>
        <family val="2"/>
      </rPr>
      <t>2</t>
    </r>
  </si>
  <si>
    <t>komunālie pakalpojumi /gruži/</t>
  </si>
  <si>
    <t>darba alga sargs</t>
  </si>
  <si>
    <t>ēku uzturēšanas izdevumi, apsardze</t>
  </si>
  <si>
    <t>Uzkrājumi atvaļinājuma naudas izmaksām</t>
  </si>
  <si>
    <t>Kalkulāciju sagatavoja E.Apine</t>
  </si>
  <si>
    <t>everita.apine@dkn.lv</t>
  </si>
  <si>
    <t>Dienvidkurzemes novada pašvaldības domes sēdes</t>
  </si>
  <si>
    <t>Kadastra Nr.64840080455 001</t>
  </si>
  <si>
    <t>(netiek attiecinātas administrācijas un uzskaites izmaksas)</t>
  </si>
  <si>
    <t>Izmaksas mēnesī EUR</t>
  </si>
  <si>
    <t>ēkas amortizācija</t>
  </si>
  <si>
    <t xml:space="preserve">Personāla darba alga </t>
  </si>
  <si>
    <t>siltumenerģija (malka)</t>
  </si>
  <si>
    <t>Kopējās kalkulētās izmaksas EUR</t>
  </si>
  <si>
    <r>
      <t>Izmantojamo telpu kopējā platība m</t>
    </r>
    <r>
      <rPr>
        <vertAlign val="superscript"/>
        <sz val="9"/>
        <rFont val="Arial"/>
        <family val="2"/>
      </rPr>
      <t>2</t>
    </r>
  </si>
  <si>
    <t>Plānots uz gada mēnešiem</t>
  </si>
  <si>
    <t>Grupu dzīvokļu klientu skaits</t>
  </si>
  <si>
    <t>Pievienotās vērtības nodoklis netiek piemērots saskaņā ar Pievienotās vērtības nodokļa likuma 52.panta pirmās daļas 9.punktu.</t>
  </si>
  <si>
    <t>"Sudrabi", Rucava, Rucavas pagasts, Dienvidkurzemes novads</t>
  </si>
  <si>
    <t>sakaru pakalpojumi, internets</t>
  </si>
  <si>
    <r>
      <t>Vienas vienības plānotā maksa mēnesī  EUR /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</si>
  <si>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Tiešās izmaksas nav</t>
  </si>
  <si>
    <t xml:space="preserve"> Grupu dzīvokļu telpu ekspluatācijas maksa</t>
  </si>
  <si>
    <t>Pielikums</t>
  </si>
  <si>
    <t>24.11.2022. sēdes lēmumam Nr.1160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</si>
</sst>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0.000"/>
    <numFmt numFmtId="187" formatCode="0.000000"/>
    <numFmt numFmtId="188" formatCode="0.00000"/>
    <numFmt numFmtId="189" formatCode="0.0000"/>
    <numFmt numFmtId="190" formatCode="0.0000000"/>
    <numFmt numFmtId="191" formatCode="0.0"/>
    <numFmt numFmtId="192" formatCode="0.00000000"/>
    <numFmt numFmtId="193" formatCode="0.000000000"/>
    <numFmt numFmtId="194" formatCode="0.000%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b/>
      <sz val="18"/>
      <color indexed="56"/>
      <name val="Cambria"/>
      <family val="2"/>
    </font>
    <font>
      <i/>
      <sz val="10"/>
      <color indexed="23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b/>
      <sz val="18"/>
      <color theme="3"/>
      <name val="Cambria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9" fontId="0" fillId="0" borderId="0" xfId="53" applyFont="1" applyAlignment="1">
      <alignment/>
    </xf>
    <xf numFmtId="2" fontId="0" fillId="0" borderId="10" xfId="0" applyNumberFormat="1" applyBorder="1" applyAlignment="1">
      <alignment/>
    </xf>
    <xf numFmtId="18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ont="1" applyFill="1" applyBorder="1" applyAlignment="1">
      <alignment/>
    </xf>
    <xf numFmtId="186" fontId="0" fillId="0" borderId="10" xfId="0" applyNumberFormat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34" fillId="0" borderId="0" xfId="35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erita.apine@dkn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B20">
      <selection activeCell="F3" sqref="F3"/>
    </sheetView>
  </sheetViews>
  <sheetFormatPr defaultColWidth="9.140625" defaultRowHeight="12.75"/>
  <cols>
    <col min="1" max="1" width="18.28125" style="0" hidden="1" customWidth="1"/>
    <col min="3" max="3" width="50.28125" style="0" customWidth="1"/>
    <col min="4" max="4" width="14.140625" style="0" customWidth="1"/>
    <col min="5" max="5" width="11.28125" style="0" customWidth="1"/>
    <col min="7" max="8" width="9.140625" style="0" customWidth="1"/>
    <col min="9" max="9" width="17.57421875" style="0" customWidth="1"/>
    <col min="10" max="10" width="10.8515625" style="0" customWidth="1"/>
    <col min="11" max="11" width="10.140625" style="0" customWidth="1"/>
    <col min="12" max="13" width="9.140625" style="0" customWidth="1"/>
  </cols>
  <sheetData>
    <row r="1" spans="3:5" ht="12.75">
      <c r="C1" s="6"/>
      <c r="D1" s="6"/>
      <c r="E1" s="32" t="s">
        <v>40</v>
      </c>
    </row>
    <row r="2" spans="3:5" ht="12.75">
      <c r="C2" s="6"/>
      <c r="D2" s="6"/>
      <c r="E2" s="32" t="s">
        <v>23</v>
      </c>
    </row>
    <row r="3" spans="3:5" ht="12.75">
      <c r="C3" s="6"/>
      <c r="D3" s="6"/>
      <c r="E3" s="32" t="s">
        <v>41</v>
      </c>
    </row>
    <row r="4" ht="12.75">
      <c r="E4" s="3"/>
    </row>
    <row r="5" spans="1:5" ht="12.75">
      <c r="A5" s="3" t="s">
        <v>2</v>
      </c>
      <c r="B5" s="37" t="s">
        <v>39</v>
      </c>
      <c r="C5" s="37"/>
      <c r="D5" s="37"/>
      <c r="E5" s="37"/>
    </row>
    <row r="6" spans="1:5" ht="12.75">
      <c r="A6" s="3"/>
      <c r="B6" s="12"/>
      <c r="C6" s="12"/>
      <c r="D6" s="12"/>
      <c r="E6" s="12"/>
    </row>
    <row r="7" spans="1:5" ht="14.25">
      <c r="A7" s="3"/>
      <c r="B7" s="38" t="s">
        <v>35</v>
      </c>
      <c r="C7" s="39"/>
      <c r="D7" s="39"/>
      <c r="E7" s="39"/>
    </row>
    <row r="8" spans="2:5" ht="14.25">
      <c r="B8" s="33" t="s">
        <v>24</v>
      </c>
      <c r="C8" s="33"/>
      <c r="D8" s="33"/>
      <c r="E8" s="33"/>
    </row>
    <row r="9" spans="2:5" ht="14.25">
      <c r="B9" s="34" t="s">
        <v>25</v>
      </c>
      <c r="C9" s="34"/>
      <c r="D9" s="34"/>
      <c r="E9" s="34"/>
    </row>
    <row r="10" spans="2:5" ht="14.25">
      <c r="B10" s="40" t="s">
        <v>38</v>
      </c>
      <c r="C10" s="39"/>
      <c r="D10" s="39"/>
      <c r="E10" s="39"/>
    </row>
    <row r="11" spans="2:5" ht="39">
      <c r="B11" s="6"/>
      <c r="C11" s="14" t="s">
        <v>8</v>
      </c>
      <c r="D11" s="13" t="s">
        <v>12</v>
      </c>
      <c r="E11" s="35" t="s">
        <v>26</v>
      </c>
    </row>
    <row r="12" spans="2:5" ht="12.75" hidden="1">
      <c r="B12" s="6" t="s">
        <v>9</v>
      </c>
      <c r="C12" s="6"/>
      <c r="D12" s="15"/>
      <c r="E12" s="15"/>
    </row>
    <row r="13" spans="2:5" ht="12.75" hidden="1">
      <c r="B13" s="6"/>
      <c r="C13" s="21" t="s">
        <v>28</v>
      </c>
      <c r="D13" s="22">
        <v>0</v>
      </c>
      <c r="E13" s="17">
        <f>D13/12</f>
        <v>0</v>
      </c>
    </row>
    <row r="14" spans="2:5" ht="12.75" hidden="1">
      <c r="B14" s="6"/>
      <c r="C14" s="21" t="s">
        <v>4</v>
      </c>
      <c r="D14" s="17">
        <f>D13*0.2359</f>
        <v>0</v>
      </c>
      <c r="E14" s="17">
        <f>D14/12</f>
        <v>0</v>
      </c>
    </row>
    <row r="15" spans="2:5" ht="12.75" hidden="1">
      <c r="B15" s="6"/>
      <c r="C15" s="23" t="s">
        <v>20</v>
      </c>
      <c r="D15" s="9">
        <f>ROUND((D13+D14)/30*1.67,3)</f>
        <v>0</v>
      </c>
      <c r="E15" s="9">
        <f>ROUND((E13+E14)/30*1.67,3)</f>
        <v>0</v>
      </c>
    </row>
    <row r="16" spans="2:5" ht="12.75" hidden="1">
      <c r="B16" s="6"/>
      <c r="C16" s="18" t="s">
        <v>13</v>
      </c>
      <c r="D16" s="11">
        <f>SUM(D13:D15)</f>
        <v>0</v>
      </c>
      <c r="E16" s="10">
        <f>SUM(E13:E15)</f>
        <v>0</v>
      </c>
    </row>
    <row r="17" spans="2:6" ht="12.75">
      <c r="B17" s="6" t="s">
        <v>0</v>
      </c>
      <c r="C17" s="6"/>
      <c r="D17" s="15"/>
      <c r="E17" s="19"/>
      <c r="F17" s="5"/>
    </row>
    <row r="18" spans="3:6" ht="12.75" hidden="1">
      <c r="C18" s="20" t="s">
        <v>15</v>
      </c>
      <c r="D18" s="1">
        <v>0</v>
      </c>
      <c r="E18" s="17">
        <f aca="true" t="shared" si="0" ref="E18:E29">D18/$D$37</f>
        <v>0</v>
      </c>
      <c r="F18" s="5"/>
    </row>
    <row r="19" spans="3:6" ht="12.75">
      <c r="C19" s="21" t="s">
        <v>29</v>
      </c>
      <c r="D19" s="25">
        <v>13800</v>
      </c>
      <c r="E19" s="9">
        <f t="shared" si="0"/>
        <v>1150</v>
      </c>
      <c r="F19" s="5"/>
    </row>
    <row r="20" spans="3:6" ht="12.75">
      <c r="C20" s="1" t="s">
        <v>10</v>
      </c>
      <c r="D20" s="25">
        <v>898</v>
      </c>
      <c r="E20" s="9">
        <f t="shared" si="0"/>
        <v>74.83333333333333</v>
      </c>
      <c r="F20" s="5"/>
    </row>
    <row r="21" spans="3:6" ht="12.75">
      <c r="C21" s="16" t="s">
        <v>11</v>
      </c>
      <c r="D21" s="25">
        <v>13992</v>
      </c>
      <c r="E21" s="9">
        <f t="shared" si="0"/>
        <v>1166</v>
      </c>
      <c r="F21" s="5"/>
    </row>
    <row r="22" spans="3:6" ht="12.75">
      <c r="C22" s="1" t="s">
        <v>17</v>
      </c>
      <c r="D22" s="25">
        <v>720</v>
      </c>
      <c r="E22" s="9">
        <f t="shared" si="0"/>
        <v>60</v>
      </c>
      <c r="F22" s="5"/>
    </row>
    <row r="23" spans="3:6" ht="12.75">
      <c r="C23" s="1" t="s">
        <v>36</v>
      </c>
      <c r="D23" s="25">
        <v>360</v>
      </c>
      <c r="E23" s="9">
        <f t="shared" si="0"/>
        <v>30</v>
      </c>
      <c r="F23" s="5"/>
    </row>
    <row r="24" spans="3:6" ht="12.75" hidden="1">
      <c r="C24" s="21" t="s">
        <v>19</v>
      </c>
      <c r="D24" s="25">
        <v>0</v>
      </c>
      <c r="E24" s="9">
        <f t="shared" si="0"/>
        <v>0</v>
      </c>
      <c r="F24" s="5"/>
    </row>
    <row r="25" spans="3:6" ht="12.75" hidden="1">
      <c r="C25" s="21" t="s">
        <v>18</v>
      </c>
      <c r="D25" s="25"/>
      <c r="E25" s="9">
        <f t="shared" si="0"/>
        <v>0</v>
      </c>
      <c r="F25" s="5"/>
    </row>
    <row r="26" spans="3:6" ht="12.75" hidden="1">
      <c r="C26" s="1" t="s">
        <v>1</v>
      </c>
      <c r="D26" s="25"/>
      <c r="E26" s="9">
        <f t="shared" si="0"/>
        <v>0</v>
      </c>
      <c r="F26" s="5"/>
    </row>
    <row r="27" spans="3:6" ht="12.75" hidden="1">
      <c r="C27" s="1" t="s">
        <v>4</v>
      </c>
      <c r="D27" s="25"/>
      <c r="E27" s="9">
        <f t="shared" si="0"/>
        <v>0</v>
      </c>
      <c r="F27" s="5"/>
    </row>
    <row r="28" spans="3:6" ht="12.75">
      <c r="C28" s="21" t="s">
        <v>27</v>
      </c>
      <c r="D28" s="36">
        <v>5729.04</v>
      </c>
      <c r="E28" s="9">
        <f t="shared" si="0"/>
        <v>477.42</v>
      </c>
      <c r="F28" s="5"/>
    </row>
    <row r="29" spans="2:5" ht="12.75">
      <c r="B29" s="5"/>
      <c r="C29" s="4" t="s">
        <v>5</v>
      </c>
      <c r="D29" s="25">
        <v>510</v>
      </c>
      <c r="E29" s="9">
        <f t="shared" si="0"/>
        <v>42.5</v>
      </c>
    </row>
    <row r="30" spans="2:5" ht="12.75">
      <c r="B30" s="5"/>
      <c r="C30" s="7" t="s">
        <v>3</v>
      </c>
      <c r="D30" s="25">
        <f>SUM(D19:D29)</f>
        <v>36009.04</v>
      </c>
      <c r="E30" s="9">
        <f>SUM(E19:E29)</f>
        <v>3000.753333333333</v>
      </c>
    </row>
    <row r="31" spans="2:5" ht="12.75">
      <c r="B31" s="5"/>
      <c r="C31" s="4"/>
      <c r="D31" s="1"/>
      <c r="E31" s="9"/>
    </row>
    <row r="32" spans="3:5" ht="12.75">
      <c r="C32" s="29" t="s">
        <v>30</v>
      </c>
      <c r="D32" s="11">
        <f>D16+D30</f>
        <v>36009.04</v>
      </c>
      <c r="E32" s="11">
        <f>E16+E30</f>
        <v>3000.753333333333</v>
      </c>
    </row>
    <row r="34" spans="3:4" ht="13.5">
      <c r="C34" s="29" t="s">
        <v>7</v>
      </c>
      <c r="D34">
        <v>320.4</v>
      </c>
    </row>
    <row r="35" spans="3:4" ht="13.5">
      <c r="C35" s="29" t="s">
        <v>31</v>
      </c>
      <c r="D35">
        <v>287.7</v>
      </c>
    </row>
    <row r="36" spans="3:4" ht="13.5" hidden="1">
      <c r="C36" s="3" t="s">
        <v>16</v>
      </c>
      <c r="D36">
        <v>23.8</v>
      </c>
    </row>
    <row r="37" spans="3:6" ht="12.75">
      <c r="C37" s="29" t="s">
        <v>32</v>
      </c>
      <c r="D37">
        <v>12</v>
      </c>
      <c r="F37" s="8"/>
    </row>
    <row r="38" spans="3:4" ht="12.75">
      <c r="C38" s="29" t="s">
        <v>33</v>
      </c>
      <c r="D38">
        <v>11</v>
      </c>
    </row>
    <row r="39" spans="3:4" ht="12.75">
      <c r="C39" s="2"/>
      <c r="D39" s="2"/>
    </row>
    <row r="40" spans="2:4" ht="15">
      <c r="B40" s="26"/>
      <c r="C40" s="27" t="s">
        <v>37</v>
      </c>
      <c r="D40" s="24">
        <f>E32/D34/D38</f>
        <v>0.8514224643438126</v>
      </c>
    </row>
    <row r="41" spans="2:4" ht="15" customHeight="1" hidden="1">
      <c r="B41" s="26"/>
      <c r="C41" s="28" t="s">
        <v>14</v>
      </c>
      <c r="D41" s="24">
        <f>D40+D42</f>
        <v>0.8714224643438127</v>
      </c>
    </row>
    <row r="42" spans="3:4" ht="12.75" hidden="1">
      <c r="C42" t="s">
        <v>6</v>
      </c>
      <c r="D42" s="11">
        <v>0.02</v>
      </c>
    </row>
    <row r="46" spans="3:5" ht="27" customHeight="1">
      <c r="C46" s="41" t="s">
        <v>34</v>
      </c>
      <c r="D46" s="41"/>
      <c r="E46" s="41"/>
    </row>
    <row r="58" ht="12.75">
      <c r="C58" s="29" t="s">
        <v>21</v>
      </c>
    </row>
    <row r="59" ht="12.75">
      <c r="C59" s="31">
        <v>63459143</v>
      </c>
    </row>
    <row r="60" ht="12.75">
      <c r="C60" s="30" t="s">
        <v>22</v>
      </c>
    </row>
  </sheetData>
  <sheetProtection/>
  <mergeCells count="4">
    <mergeCell ref="B5:E5"/>
    <mergeCell ref="B7:E7"/>
    <mergeCell ref="B10:E10"/>
    <mergeCell ref="C46:E46"/>
  </mergeCells>
  <hyperlinks>
    <hyperlink ref="C60" r:id="rId1" display="everita.apine@dkn.lv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Madara Lagzdiņa, Dienvidkurzemes novada pašvaldības ad</cp:lastModifiedBy>
  <cp:lastPrinted>2022-11-01T09:18:58Z</cp:lastPrinted>
  <dcterms:created xsi:type="dcterms:W3CDTF">2010-09-27T15:27:40Z</dcterms:created>
  <dcterms:modified xsi:type="dcterms:W3CDTF">2022-11-27T14:59:43Z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